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hseset\Desktop\ZBIRNE ISPLATE 2024\"/>
    </mc:Choice>
  </mc:AlternateContent>
  <bookViews>
    <workbookView xWindow="0" yWindow="0" windowWidth="28800" windowHeight="12300"/>
  </bookViews>
  <sheets>
    <sheet name="srpanj 202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2" l="1"/>
  <c r="B10" i="2"/>
  <c r="B9" i="2"/>
  <c r="B14" i="2"/>
  <c r="B8" i="2"/>
  <c r="B13" i="2"/>
  <c r="B7" i="2"/>
  <c r="B11" i="2"/>
  <c r="B5" i="2"/>
  <c r="B3" i="2"/>
  <c r="B12" i="2"/>
  <c r="B6" i="2"/>
  <c r="B4" i="2"/>
  <c r="B16" i="2" l="1"/>
</calcChain>
</file>

<file path=xl/sharedStrings.xml><?xml version="1.0" encoding="utf-8"?>
<sst xmlns="http://schemas.openxmlformats.org/spreadsheetml/2006/main" count="61" uniqueCount="25">
  <si>
    <t>Plaće za prekovremeni rad</t>
  </si>
  <si>
    <t>Doprinos za obvezno zdravstveno osiguranje</t>
  </si>
  <si>
    <t>Plaće za redovan rad</t>
  </si>
  <si>
    <t>Ostali rashodi za zaposlene</t>
  </si>
  <si>
    <t>Službena putovanja</t>
  </si>
  <si>
    <t>Naknade za rad predstavničkih i izvršnih tijela</t>
  </si>
  <si>
    <t>Naknade građanima i kućanstvima u novcu</t>
  </si>
  <si>
    <t>NAZIV ISPLATITELJA</t>
  </si>
  <si>
    <t>IZNOS</t>
  </si>
  <si>
    <t>VALUTA</t>
  </si>
  <si>
    <t>RAZDOBLJE</t>
  </si>
  <si>
    <t>VRSTA RASHODA</t>
  </si>
  <si>
    <t>NAZIV KONTA</t>
  </si>
  <si>
    <t>Ministarstvo kulture i medija</t>
  </si>
  <si>
    <t>EUR</t>
  </si>
  <si>
    <t>Naknade za prijevoz, za rad na terenu</t>
  </si>
  <si>
    <t>Ukupno:</t>
  </si>
  <si>
    <t>Intelektualne i osobne usluge</t>
  </si>
  <si>
    <t>Usluge telefona, pošte i prijevoza</t>
  </si>
  <si>
    <t>Tekuće donacije u novcu</t>
  </si>
  <si>
    <t>Energija</t>
  </si>
  <si>
    <t>Reprezentacija</t>
  </si>
  <si>
    <t>srpanj 2024.</t>
  </si>
  <si>
    <t>Izvješće o isplatama za srpanj 2024.</t>
  </si>
  <si>
    <t>*Napomena: iznos isplate za Intelektualne i osobne usluge uz neto iznos sadržava uplaćeni porez na dohodak i doprinose za mirovinsko
 i zdravstveno osiguranje
**Napomena: iznos za Naknade građanima i kućanstvima u novcu odnosi se na doprinose za mirovinsko i zdravstveno osiguranje samostalnih umjetnika te na Naknade zaslužnim osobama
***Tekuće donacije u novcu odnose se na isplate poticanja stvaralaštva vizualnih umjetnika i na poticanje stvaralaštva u području suvremenog plesa i suvremenog cirkusa. Iznos sadržava neto iznos te uplaćeni porez na dohodak i doprinose za mirovinsko i zdravstveno osiguranje.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</si>
</sst>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;@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" fontId="0" fillId="0" borderId="0" xfId="0" applyNumberFormat="1"/>
    <xf numFmtId="0" fontId="0" fillId="0" borderId="1" xfId="0" applyBorder="1"/>
    <xf numFmtId="4" fontId="0" fillId="0" borderId="1" xfId="0" applyNumberFormat="1" applyBorder="1"/>
    <xf numFmtId="164" fontId="0" fillId="0" borderId="0" xfId="0" applyNumberFormat="1"/>
    <xf numFmtId="164" fontId="0" fillId="0" borderId="1" xfId="0" applyNumberFormat="1" applyBorder="1"/>
    <xf numFmtId="0" fontId="0" fillId="0" borderId="1" xfId="0" applyFill="1" applyBorder="1"/>
    <xf numFmtId="4" fontId="1" fillId="0" borderId="1" xfId="0" applyNumberFormat="1" applyFont="1" applyBorder="1"/>
    <xf numFmtId="0" fontId="1" fillId="2" borderId="1" xfId="0" applyFont="1" applyFill="1" applyBorder="1"/>
    <xf numFmtId="49" fontId="0" fillId="0" borderId="1" xfId="0" applyNumberFormat="1" applyBorder="1"/>
    <xf numFmtId="0" fontId="0" fillId="0" borderId="0" xfId="0" applyAlignment="1">
      <alignment horizontal="left" vertical="top" wrapText="1"/>
    </xf>
    <xf numFmtId="0" fontId="1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tabSelected="1" workbookViewId="0">
      <selection activeCell="A18" sqref="A18:F21"/>
    </sheetView>
  </sheetViews>
  <sheetFormatPr defaultRowHeight="15" x14ac:dyDescent="0.25"/>
  <cols>
    <col min="1" max="1" width="30" customWidth="1"/>
    <col min="2" max="2" width="16.5703125" customWidth="1"/>
    <col min="3" max="3" width="10.140625" customWidth="1"/>
    <col min="4" max="4" width="15.140625" customWidth="1"/>
    <col min="5" max="5" width="16.42578125" customWidth="1"/>
    <col min="6" max="6" width="49.5703125" customWidth="1"/>
  </cols>
  <sheetData>
    <row r="1" spans="1:6" ht="30" customHeight="1" x14ac:dyDescent="0.25">
      <c r="A1" s="11" t="s">
        <v>23</v>
      </c>
      <c r="B1" s="11"/>
      <c r="C1" s="11"/>
      <c r="D1" s="11"/>
      <c r="E1" s="11"/>
      <c r="F1" s="11"/>
    </row>
    <row r="2" spans="1:6" ht="32.25" customHeight="1" x14ac:dyDescent="0.25">
      <c r="A2" s="8" t="s">
        <v>7</v>
      </c>
      <c r="B2" s="8" t="s">
        <v>8</v>
      </c>
      <c r="C2" s="8" t="s">
        <v>9</v>
      </c>
      <c r="D2" s="8" t="s">
        <v>10</v>
      </c>
      <c r="E2" s="8" t="s">
        <v>11</v>
      </c>
      <c r="F2" s="8" t="s">
        <v>12</v>
      </c>
    </row>
    <row r="3" spans="1:6" ht="18.75" customHeight="1" x14ac:dyDescent="0.25">
      <c r="A3" s="2" t="s">
        <v>13</v>
      </c>
      <c r="B3" s="3">
        <f>1584.41+917532.36+7711.79+5827.06+1883.43</f>
        <v>934539.05000000016</v>
      </c>
      <c r="C3" s="2" t="s">
        <v>14</v>
      </c>
      <c r="D3" s="9" t="s">
        <v>22</v>
      </c>
      <c r="E3" s="2">
        <v>3111</v>
      </c>
      <c r="F3" s="2" t="s">
        <v>2</v>
      </c>
    </row>
    <row r="4" spans="1:6" ht="20.100000000000001" customHeight="1" x14ac:dyDescent="0.25">
      <c r="A4" s="2" t="s">
        <v>13</v>
      </c>
      <c r="B4" s="3">
        <f>9476.73</f>
        <v>9476.73</v>
      </c>
      <c r="C4" s="2" t="s">
        <v>14</v>
      </c>
      <c r="D4" s="9" t="s">
        <v>22</v>
      </c>
      <c r="E4" s="2">
        <v>3113</v>
      </c>
      <c r="F4" s="2" t="s">
        <v>0</v>
      </c>
    </row>
    <row r="5" spans="1:6" ht="20.100000000000001" customHeight="1" x14ac:dyDescent="0.25">
      <c r="A5" s="2" t="s">
        <v>13</v>
      </c>
      <c r="B5" s="3">
        <f>375.02+153000.88+1272.44+310.76</f>
        <v>154959.1</v>
      </c>
      <c r="C5" s="2" t="s">
        <v>14</v>
      </c>
      <c r="D5" s="9" t="s">
        <v>22</v>
      </c>
      <c r="E5" s="2">
        <v>3132</v>
      </c>
      <c r="F5" s="2" t="s">
        <v>1</v>
      </c>
    </row>
    <row r="6" spans="1:6" ht="20.100000000000001" customHeight="1" x14ac:dyDescent="0.25">
      <c r="A6" s="2" t="s">
        <v>13</v>
      </c>
      <c r="B6" s="3">
        <f>99.54+20419.02+76.98</f>
        <v>20595.54</v>
      </c>
      <c r="C6" s="2" t="s">
        <v>14</v>
      </c>
      <c r="D6" s="9" t="s">
        <v>22</v>
      </c>
      <c r="E6" s="2">
        <v>3212</v>
      </c>
      <c r="F6" s="2" t="s">
        <v>15</v>
      </c>
    </row>
    <row r="7" spans="1:6" ht="20.100000000000001" customHeight="1" x14ac:dyDescent="0.25">
      <c r="A7" s="2" t="s">
        <v>13</v>
      </c>
      <c r="B7" s="3">
        <f>3649.07+484.13+29.54+797.6</f>
        <v>4960.34</v>
      </c>
      <c r="C7" s="2" t="s">
        <v>14</v>
      </c>
      <c r="D7" s="9" t="s">
        <v>22</v>
      </c>
      <c r="E7" s="2">
        <v>3121</v>
      </c>
      <c r="F7" s="2" t="s">
        <v>3</v>
      </c>
    </row>
    <row r="8" spans="1:6" ht="20.100000000000001" customHeight="1" x14ac:dyDescent="0.25">
      <c r="A8" s="2" t="s">
        <v>13</v>
      </c>
      <c r="B8" s="3">
        <f>9617.78+723.46+404.13+1172.56+422.12+859.87+3439.49+392.72</f>
        <v>17032.130000000005</v>
      </c>
      <c r="C8" s="2" t="s">
        <v>14</v>
      </c>
      <c r="D8" s="9" t="s">
        <v>22</v>
      </c>
      <c r="E8" s="2">
        <v>3237</v>
      </c>
      <c r="F8" s="2" t="s">
        <v>17</v>
      </c>
    </row>
    <row r="9" spans="1:6" ht="20.100000000000001" customHeight="1" x14ac:dyDescent="0.25">
      <c r="A9" s="2" t="s">
        <v>13</v>
      </c>
      <c r="B9" s="3">
        <f>730+958.93+1412.04+1299.16+186+530.13+1851.15+208.02+656.45</f>
        <v>7831.88</v>
      </c>
      <c r="C9" s="2" t="s">
        <v>14</v>
      </c>
      <c r="D9" s="9" t="s">
        <v>22</v>
      </c>
      <c r="E9" s="2">
        <v>3211</v>
      </c>
      <c r="F9" s="6" t="s">
        <v>4</v>
      </c>
    </row>
    <row r="10" spans="1:6" ht="20.100000000000001" customHeight="1" x14ac:dyDescent="0.25">
      <c r="A10" s="2" t="s">
        <v>13</v>
      </c>
      <c r="B10" s="3">
        <f>87+2759.82+1633.98+73+87+43.98</f>
        <v>4684.78</v>
      </c>
      <c r="C10" s="2" t="s">
        <v>14</v>
      </c>
      <c r="D10" s="9" t="s">
        <v>22</v>
      </c>
      <c r="E10" s="2">
        <v>3291</v>
      </c>
      <c r="F10" s="2" t="s">
        <v>5</v>
      </c>
    </row>
    <row r="11" spans="1:6" ht="20.100000000000001" customHeight="1" x14ac:dyDescent="0.25">
      <c r="A11" s="2" t="s">
        <v>13</v>
      </c>
      <c r="B11" s="3">
        <f>18.6</f>
        <v>18.600000000000001</v>
      </c>
      <c r="C11" s="2" t="s">
        <v>14</v>
      </c>
      <c r="D11" s="9" t="s">
        <v>22</v>
      </c>
      <c r="E11" s="2">
        <v>3231</v>
      </c>
      <c r="F11" s="2" t="s">
        <v>18</v>
      </c>
    </row>
    <row r="12" spans="1:6" ht="20.100000000000001" customHeight="1" x14ac:dyDescent="0.25">
      <c r="A12" s="2" t="s">
        <v>13</v>
      </c>
      <c r="B12" s="3">
        <f>46.88+59.68</f>
        <v>106.56</v>
      </c>
      <c r="C12" s="2" t="s">
        <v>14</v>
      </c>
      <c r="D12" s="9" t="s">
        <v>22</v>
      </c>
      <c r="E12" s="2">
        <v>3223</v>
      </c>
      <c r="F12" s="2" t="s">
        <v>20</v>
      </c>
    </row>
    <row r="13" spans="1:6" ht="20.100000000000001" customHeight="1" x14ac:dyDescent="0.25">
      <c r="A13" s="2" t="s">
        <v>13</v>
      </c>
      <c r="B13" s="3">
        <f>50.43</f>
        <v>50.43</v>
      </c>
      <c r="C13" s="2" t="s">
        <v>14</v>
      </c>
      <c r="D13" s="9" t="s">
        <v>22</v>
      </c>
      <c r="E13" s="2">
        <v>3293</v>
      </c>
      <c r="F13" s="2" t="s">
        <v>21</v>
      </c>
    </row>
    <row r="14" spans="1:6" ht="20.100000000000001" customHeight="1" x14ac:dyDescent="0.25">
      <c r="A14" s="2" t="s">
        <v>13</v>
      </c>
      <c r="B14" s="3">
        <f>24510.64+40261.84+27862.08+86992.11+85041.16+6701.85+1796.84+42358.05+2395.78+10496.77+23805.07+34631.88+85896.59+30401.74+26748.35+15135.22+11246.96+1196.08</f>
        <v>557479.00999999989</v>
      </c>
      <c r="C14" s="2" t="s">
        <v>14</v>
      </c>
      <c r="D14" s="9" t="s">
        <v>22</v>
      </c>
      <c r="E14" s="2">
        <v>3811</v>
      </c>
      <c r="F14" s="2" t="s">
        <v>19</v>
      </c>
    </row>
    <row r="15" spans="1:6" ht="20.100000000000001" customHeight="1" x14ac:dyDescent="0.25">
      <c r="A15" s="2" t="s">
        <v>13</v>
      </c>
      <c r="B15" s="3">
        <f>79966.42+4950.34+426697.13+387459.9+118670.09</f>
        <v>1017743.88</v>
      </c>
      <c r="C15" s="2" t="s">
        <v>14</v>
      </c>
      <c r="D15" s="9" t="s">
        <v>22</v>
      </c>
      <c r="E15" s="2">
        <v>3721</v>
      </c>
      <c r="F15" s="2" t="s">
        <v>6</v>
      </c>
    </row>
    <row r="16" spans="1:6" ht="20.100000000000001" customHeight="1" x14ac:dyDescent="0.25">
      <c r="A16" s="2" t="s">
        <v>16</v>
      </c>
      <c r="B16" s="7">
        <f>SUM(B3:B15)</f>
        <v>2729478.03</v>
      </c>
      <c r="C16" s="2"/>
      <c r="D16" s="5"/>
      <c r="E16" s="2"/>
      <c r="F16" s="2"/>
    </row>
    <row r="17" spans="1:6" ht="20.100000000000001" customHeight="1" x14ac:dyDescent="0.25">
      <c r="B17" s="1"/>
      <c r="D17" s="4"/>
    </row>
    <row r="18" spans="1:6" ht="20.100000000000001" customHeight="1" x14ac:dyDescent="0.25">
      <c r="A18" s="10" t="s">
        <v>24</v>
      </c>
      <c r="B18" s="10"/>
      <c r="C18" s="10"/>
      <c r="D18" s="10"/>
      <c r="E18" s="10"/>
      <c r="F18" s="10"/>
    </row>
    <row r="19" spans="1:6" ht="20.100000000000001" customHeight="1" x14ac:dyDescent="0.25">
      <c r="A19" s="10"/>
      <c r="B19" s="10"/>
      <c r="C19" s="10"/>
      <c r="D19" s="10"/>
      <c r="E19" s="10"/>
      <c r="F19" s="10"/>
    </row>
    <row r="20" spans="1:6" x14ac:dyDescent="0.25">
      <c r="A20" s="10"/>
      <c r="B20" s="10"/>
      <c r="C20" s="10"/>
      <c r="D20" s="10"/>
      <c r="E20" s="10"/>
      <c r="F20" s="10"/>
    </row>
    <row r="21" spans="1:6" ht="84.75" customHeight="1" x14ac:dyDescent="0.25">
      <c r="A21" s="10"/>
      <c r="B21" s="10"/>
      <c r="C21" s="10"/>
      <c r="D21" s="10"/>
      <c r="E21" s="10"/>
      <c r="F21" s="10"/>
    </row>
  </sheetData>
  <mergeCells count="2">
    <mergeCell ref="A18:F21"/>
    <mergeCell ref="A1:F1"/>
  </mergeCells>
  <pageMargins left="0.7" right="0.7" top="0.75" bottom="0.75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srpanj 2024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Merlina Hegel Šešet</dc:creator>
  <cp:lastModifiedBy>Merlina Hegel Šešet</cp:lastModifiedBy>
  <cp:lastPrinted>2024-03-18T13:52:26Z</cp:lastPrinted>
  <dcterms:created xsi:type="dcterms:W3CDTF">2024-02-15T09:57:23Z</dcterms:created>
  <dcterms:modified xsi:type="dcterms:W3CDTF">2024-08-20T09:33:25Z</dcterms:modified>
</cp:coreProperties>
</file>